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506" windowWidth="15480" windowHeight="10605" activeTab="0"/>
  </bookViews>
  <sheets>
    <sheet name="Opel" sheetId="1" r:id="rId1"/>
  </sheets>
  <definedNames>
    <definedName name="_xlnm.Print_Area" localSheetId="0">'Opel'!$A$1:$M$43</definedName>
  </definedNames>
  <calcPr fullCalcOnLoad="1"/>
</workbook>
</file>

<file path=xl/sharedStrings.xml><?xml version="1.0" encoding="utf-8"?>
<sst xmlns="http://schemas.openxmlformats.org/spreadsheetml/2006/main" count="73" uniqueCount="54">
  <si>
    <t>№</t>
  </si>
  <si>
    <t>Позиция</t>
  </si>
  <si>
    <t>Воздушный фильтр</t>
  </si>
  <si>
    <t>Свечи зажигания, 4шт</t>
  </si>
  <si>
    <t>Промывка инжекторная, 1л</t>
  </si>
  <si>
    <t>Примечание</t>
  </si>
  <si>
    <t>Суммарная стоимость ЗПЧ</t>
  </si>
  <si>
    <t>Кол-во н/ч</t>
  </si>
  <si>
    <t>Дополнительно работы</t>
  </si>
  <si>
    <t>по необходимости, проверка входит в ТО</t>
  </si>
  <si>
    <t>по необходимости</t>
  </si>
  <si>
    <t>Регулировка развал-схождения</t>
  </si>
  <si>
    <t>Трудоемкость работ (н/ч)  и стоимость запасных частей (грн)</t>
  </si>
  <si>
    <t>Дополнительно ЗПЧ</t>
  </si>
  <si>
    <t>Цена, грн</t>
  </si>
  <si>
    <t>Примечание 2: стоимость работ расчитывается исходя из стоимости 1 нормо-часа на дилерском центре.</t>
  </si>
  <si>
    <t>ИТОГО</t>
  </si>
  <si>
    <t>Компьютерная диагностика</t>
  </si>
  <si>
    <t xml:space="preserve">по согласованию </t>
  </si>
  <si>
    <t>Работы, н/ч среднее значение</t>
  </si>
  <si>
    <t>Сервис в диапазоне, км</t>
  </si>
  <si>
    <t>Масло промывочное</t>
  </si>
  <si>
    <t>Кольцо маслосливное</t>
  </si>
  <si>
    <t>Защита ДВС с/у</t>
  </si>
  <si>
    <t>Стоимость нормо-часа, грн.с НДС</t>
  </si>
  <si>
    <t>♂*</t>
  </si>
  <si>
    <t>Ролик натяжн.ремня генератора</t>
  </si>
  <si>
    <t>Замена передних тормозных колодок</t>
  </si>
  <si>
    <t>Замена задних тормозных колодок</t>
  </si>
  <si>
    <t>Балансировка колеса одно</t>
  </si>
  <si>
    <t>Чистка топливной системы</t>
  </si>
  <si>
    <r>
      <t>150000</t>
    </r>
    <r>
      <rPr>
        <sz val="8"/>
        <rFont val="Arial Cyr"/>
        <family val="0"/>
      </rPr>
      <t>♂</t>
    </r>
    <r>
      <rPr>
        <b/>
        <sz val="8"/>
        <rFont val="Arial Cyr"/>
        <family val="2"/>
      </rPr>
      <t>*</t>
    </r>
  </si>
  <si>
    <t>Моторное масло GM (5W30), 4л</t>
  </si>
  <si>
    <r>
      <t xml:space="preserve">Ремень генератора без кондиционера </t>
    </r>
    <r>
      <rPr>
        <sz val="8"/>
        <color indexed="8"/>
        <rFont val="Arial Cyr"/>
        <family val="0"/>
      </rPr>
      <t>♂*</t>
    </r>
  </si>
  <si>
    <t>Ремень генератора с кондиционером</t>
  </si>
  <si>
    <t>На двигателе Z14XEР установлена цепь</t>
  </si>
  <si>
    <t>Тормозные колодки передние (дисковые)</t>
  </si>
  <si>
    <t>Тормозная жидкость,GM 1л  DOT-4</t>
  </si>
  <si>
    <t>Масло в АКПП/КПП цена за один литр*</t>
  </si>
  <si>
    <t>Примечание 3: ТО 2000-3000 проводится по желанию клиента (необязательно).</t>
  </si>
  <si>
    <t>Расчет стоимости периодического обслуживания автомобиля Astra H Z14XEP, Z16XEP, Z18XER,</t>
  </si>
  <si>
    <t>*</t>
  </si>
  <si>
    <t>Возможно изменение цены</t>
  </si>
  <si>
    <t>Работы, н/ч для двигателя Z14XEР (150 тис.км)</t>
  </si>
  <si>
    <t>4,1 н/ч</t>
  </si>
  <si>
    <t>Фильтр салона♂*</t>
  </si>
  <si>
    <t>Фильтр салона угольный</t>
  </si>
  <si>
    <t>205 грн.</t>
  </si>
  <si>
    <t>160грн.</t>
  </si>
  <si>
    <t>Тормозные колодки задние (дисковые)</t>
  </si>
  <si>
    <t>Масляный фильтр 1,4до2008 /1,4с2008 / 1,6 XEP /1,6XER / 1,8</t>
  </si>
  <si>
    <t>К-т  ГРМ 1,4 / 1,6 / 1,8</t>
  </si>
  <si>
    <t>950 / 950 / 1420</t>
  </si>
  <si>
    <t>Примечание 1: цены указаны по состоянию на 17.04.2009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</si>
</sst>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&quot;р.&quot;"/>
    <numFmt numFmtId="184" formatCode="#,##0.00_р_."/>
    <numFmt numFmtId="185" formatCode="0.0"/>
  </numFmts>
  <fonts count="50">
    <font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2"/>
    </font>
    <font>
      <b/>
      <i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8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wrapText="1"/>
    </xf>
    <xf numFmtId="185" fontId="3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2" xfId="0" applyFont="1" applyBorder="1" applyAlignment="1" applyProtection="1">
      <alignment horizontal="center" vertical="top" wrapText="1"/>
      <protection hidden="1"/>
    </xf>
    <xf numFmtId="0" fontId="3" fillId="0" borderId="12" xfId="0" applyFont="1" applyBorder="1" applyAlignment="1" applyProtection="1">
      <alignment vertical="top" wrapText="1"/>
      <protection hidden="1"/>
    </xf>
    <xf numFmtId="0" fontId="3" fillId="0" borderId="13" xfId="0" applyFont="1" applyBorder="1" applyAlignment="1" applyProtection="1">
      <alignment vertical="top" wrapText="1"/>
      <protection hidden="1"/>
    </xf>
    <xf numFmtId="2" fontId="3" fillId="0" borderId="14" xfId="0" applyNumberFormat="1" applyFont="1" applyBorder="1" applyAlignment="1" applyProtection="1">
      <alignment horizontal="center" wrapText="1"/>
      <protection hidden="1"/>
    </xf>
    <xf numFmtId="0" fontId="3" fillId="0" borderId="15" xfId="0" applyFont="1" applyBorder="1" applyAlignment="1" applyProtection="1">
      <alignment vertical="top" wrapText="1"/>
      <protection hidden="1"/>
    </xf>
    <xf numFmtId="2" fontId="3" fillId="0" borderId="16" xfId="0" applyNumberFormat="1" applyFont="1" applyBorder="1" applyAlignment="1" applyProtection="1">
      <alignment horizontal="center" wrapText="1"/>
      <protection hidden="1"/>
    </xf>
    <xf numFmtId="2" fontId="3" fillId="0" borderId="17" xfId="0" applyNumberFormat="1" applyFont="1" applyBorder="1" applyAlignment="1" applyProtection="1">
      <alignment horizontal="center" wrapText="1"/>
      <protection hidden="1"/>
    </xf>
    <xf numFmtId="2" fontId="3" fillId="0" borderId="18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2" fontId="9" fillId="0" borderId="0" xfId="0" applyNumberFormat="1" applyFont="1" applyFill="1" applyBorder="1" applyAlignment="1" applyProtection="1">
      <alignment horizontal="center" wrapText="1"/>
      <protection hidden="1"/>
    </xf>
    <xf numFmtId="2" fontId="3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20" xfId="0" applyFont="1" applyBorder="1" applyAlignment="1" applyProtection="1">
      <alignment horizontal="center"/>
      <protection hidden="1"/>
    </xf>
    <xf numFmtId="184" fontId="2" fillId="0" borderId="20" xfId="0" applyNumberFormat="1" applyFont="1" applyFill="1" applyBorder="1" applyAlignment="1" applyProtection="1">
      <alignment horizontal="right"/>
      <protection hidden="1"/>
    </xf>
    <xf numFmtId="184" fontId="2" fillId="0" borderId="21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184" fontId="2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185" fontId="2" fillId="0" borderId="20" xfId="0" applyNumberFormat="1" applyFont="1" applyBorder="1" applyAlignment="1" applyProtection="1">
      <alignment horizontal="center"/>
      <protection hidden="1"/>
    </xf>
    <xf numFmtId="2" fontId="3" fillId="33" borderId="23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wrapText="1"/>
    </xf>
    <xf numFmtId="185" fontId="2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2" fontId="3" fillId="0" borderId="24" xfId="0" applyNumberFormat="1" applyFont="1" applyBorder="1" applyAlignment="1" applyProtection="1">
      <alignment horizontal="center" wrapText="1"/>
      <protection hidden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2" fontId="2" fillId="0" borderId="19" xfId="0" applyNumberFormat="1" applyFont="1" applyBorder="1" applyAlignment="1" applyProtection="1">
      <alignment horizontal="center"/>
      <protection hidden="1"/>
    </xf>
    <xf numFmtId="2" fontId="3" fillId="0" borderId="25" xfId="0" applyNumberFormat="1" applyFont="1" applyBorder="1" applyAlignment="1" applyProtection="1">
      <alignment horizontal="center" wrapText="1"/>
      <protection hidden="1"/>
    </xf>
    <xf numFmtId="2" fontId="3" fillId="0" borderId="26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center" wrapText="1"/>
    </xf>
    <xf numFmtId="0" fontId="1" fillId="0" borderId="17" xfId="0" applyFont="1" applyBorder="1" applyAlignment="1" applyProtection="1">
      <alignment vertical="top" wrapText="1"/>
      <protection hidden="1"/>
    </xf>
    <xf numFmtId="2" fontId="1" fillId="0" borderId="28" xfId="0" applyNumberFormat="1" applyFont="1" applyBorder="1" applyAlignment="1" applyProtection="1">
      <alignment horizontal="center" wrapText="1"/>
      <protection hidden="1"/>
    </xf>
    <xf numFmtId="2" fontId="1" fillId="0" borderId="29" xfId="0" applyNumberFormat="1" applyFont="1" applyBorder="1" applyAlignment="1" applyProtection="1">
      <alignment horizontal="center" wrapText="1"/>
      <protection hidden="1"/>
    </xf>
    <xf numFmtId="0" fontId="1" fillId="0" borderId="18" xfId="0" applyFont="1" applyBorder="1" applyAlignment="1" applyProtection="1">
      <alignment vertical="top" wrapText="1"/>
      <protection hidden="1"/>
    </xf>
    <xf numFmtId="2" fontId="1" fillId="0" borderId="18" xfId="0" applyNumberFormat="1" applyFont="1" applyBorder="1" applyAlignment="1" applyProtection="1">
      <alignment horizontal="center" wrapText="1"/>
      <protection hidden="1"/>
    </xf>
    <xf numFmtId="2" fontId="1" fillId="0" borderId="30" xfId="0" applyNumberFormat="1" applyFont="1" applyBorder="1" applyAlignment="1" applyProtection="1">
      <alignment horizontal="center" wrapText="1"/>
      <protection hidden="1"/>
    </xf>
    <xf numFmtId="2" fontId="49" fillId="0" borderId="14" xfId="0" applyNumberFormat="1" applyFont="1" applyBorder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2" fontId="49" fillId="0" borderId="25" xfId="0" applyNumberFormat="1" applyFont="1" applyBorder="1" applyAlignment="1" applyProtection="1">
      <alignment horizontal="center" wrapText="1"/>
      <protection hidden="1"/>
    </xf>
    <xf numFmtId="184" fontId="49" fillId="0" borderId="31" xfId="0" applyNumberFormat="1" applyFont="1" applyFill="1" applyBorder="1" applyAlignment="1" applyProtection="1">
      <alignment horizontal="right"/>
      <protection hidden="1"/>
    </xf>
    <xf numFmtId="0" fontId="2" fillId="0" borderId="32" xfId="0" applyFont="1" applyBorder="1" applyAlignment="1" applyProtection="1">
      <alignment horizontal="center" wrapText="1"/>
      <protection hidden="1"/>
    </xf>
    <xf numFmtId="0" fontId="2" fillId="0" borderId="14" xfId="0" applyFont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2" fillId="0" borderId="34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0" fontId="1" fillId="0" borderId="35" xfId="0" applyFont="1" applyBorder="1" applyAlignment="1" applyProtection="1">
      <alignment vertical="top" wrapText="1"/>
      <protection hidden="1"/>
    </xf>
    <xf numFmtId="2" fontId="3" fillId="0" borderId="10" xfId="0" applyNumberFormat="1" applyFont="1" applyBorder="1" applyAlignment="1" applyProtection="1">
      <alignment horizontal="center" wrapText="1"/>
      <protection hidden="1"/>
    </xf>
    <xf numFmtId="2" fontId="3" fillId="0" borderId="36" xfId="0" applyNumberFormat="1" applyFont="1" applyBorder="1" applyAlignment="1" applyProtection="1">
      <alignment horizontal="center" wrapText="1"/>
      <protection hidden="1"/>
    </xf>
    <xf numFmtId="2" fontId="3" fillId="0" borderId="35" xfId="0" applyNumberFormat="1" applyFont="1" applyBorder="1" applyAlignment="1" applyProtection="1">
      <alignment horizontal="center" wrapText="1"/>
      <protection hidden="1"/>
    </xf>
    <xf numFmtId="0" fontId="1" fillId="0" borderId="28" xfId="0" applyFont="1" applyBorder="1" applyAlignment="1" applyProtection="1">
      <alignment vertical="top" wrapText="1"/>
      <protection hidden="1"/>
    </xf>
    <xf numFmtId="0" fontId="1" fillId="0" borderId="37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35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30" xfId="0" applyBorder="1" applyAlignment="1" applyProtection="1">
      <alignment horizontal="center" wrapText="1"/>
      <protection hidden="1"/>
    </xf>
    <xf numFmtId="0" fontId="5" fillId="0" borderId="0" xfId="0" applyFont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vertical="top" wrapText="1"/>
      <protection hidden="1"/>
    </xf>
    <xf numFmtId="0" fontId="1" fillId="0" borderId="42" xfId="0" applyFont="1" applyBorder="1" applyAlignment="1" applyProtection="1">
      <alignment vertical="top" wrapText="1"/>
      <protection hidden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/>
      <protection hidden="1"/>
    </xf>
    <xf numFmtId="0" fontId="2" fillId="0" borderId="46" xfId="0" applyFont="1" applyBorder="1" applyAlignment="1" applyProtection="1">
      <alignment/>
      <protection hidden="1"/>
    </xf>
    <xf numFmtId="0" fontId="2" fillId="0" borderId="38" xfId="0" applyFont="1" applyBorder="1" applyAlignment="1" applyProtection="1">
      <alignment/>
      <protection hidden="1"/>
    </xf>
    <xf numFmtId="0" fontId="2" fillId="0" borderId="47" xfId="0" applyFont="1" applyBorder="1" applyAlignment="1" applyProtection="1">
      <alignment/>
      <protection hidden="1"/>
    </xf>
    <xf numFmtId="0" fontId="2" fillId="0" borderId="48" xfId="0" applyFont="1" applyBorder="1" applyAlignment="1" applyProtection="1">
      <alignment horizontal="center" wrapText="1"/>
      <protection hidden="1"/>
    </xf>
    <xf numFmtId="0" fontId="6" fillId="0" borderId="49" xfId="0" applyFont="1" applyBorder="1" applyAlignment="1" applyProtection="1">
      <alignment horizontal="center" wrapText="1"/>
      <protection hidden="1"/>
    </xf>
    <xf numFmtId="0" fontId="2" fillId="0" borderId="50" xfId="0" applyFont="1" applyBorder="1" applyAlignment="1" applyProtection="1">
      <alignment horizontal="center" wrapText="1"/>
      <protection hidden="1"/>
    </xf>
    <xf numFmtId="0" fontId="2" fillId="0" borderId="51" xfId="0" applyFont="1" applyBorder="1" applyAlignment="1" applyProtection="1">
      <alignment horizontal="center" wrapText="1"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2" fillId="0" borderId="53" xfId="0" applyFont="1" applyBorder="1" applyAlignment="1" applyProtection="1">
      <alignment/>
      <protection hidden="1"/>
    </xf>
    <xf numFmtId="0" fontId="2" fillId="0" borderId="54" xfId="0" applyFont="1" applyBorder="1" applyAlignment="1" applyProtection="1">
      <alignment horizontal="center" wrapText="1"/>
      <protection hidden="1"/>
    </xf>
    <xf numFmtId="0" fontId="2" fillId="0" borderId="16" xfId="0" applyFont="1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SheetLayoutView="100" zoomScalePageLayoutView="0" workbookViewId="0" topLeftCell="A1">
      <selection activeCell="E39" sqref="E39"/>
    </sheetView>
  </sheetViews>
  <sheetFormatPr defaultColWidth="9.00390625" defaultRowHeight="12.75" customHeight="1"/>
  <cols>
    <col min="1" max="1" width="5.00390625" style="1" customWidth="1"/>
    <col min="2" max="2" width="39.875" style="1" customWidth="1"/>
    <col min="3" max="13" width="9.75390625" style="1" customWidth="1"/>
    <col min="14" max="14" width="2.125" style="1" customWidth="1"/>
    <col min="15" max="15" width="4.375" style="1" customWidth="1"/>
    <col min="16" max="16" width="8.625" style="1" customWidth="1"/>
    <col min="17" max="17" width="6.625" style="1" customWidth="1"/>
    <col min="18" max="18" width="8.25390625" style="1" customWidth="1"/>
    <col min="19" max="19" width="8.875" style="1" customWidth="1"/>
    <col min="20" max="26" width="9.75390625" style="1" customWidth="1"/>
    <col min="27" max="16384" width="9.125" style="1" customWidth="1"/>
  </cols>
  <sheetData>
    <row r="1" spans="1:15" ht="12.75" customHeight="1">
      <c r="A1" s="96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1"/>
      <c r="O1" s="11"/>
    </row>
    <row r="2" spans="1:31" ht="12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1"/>
      <c r="O2" s="11"/>
      <c r="AB2" s="20"/>
      <c r="AC2" s="20"/>
      <c r="AD2" s="20"/>
      <c r="AE2" s="20"/>
    </row>
    <row r="3" spans="28:31" ht="12.75" customHeight="1" thickBot="1">
      <c r="AB3" s="20"/>
      <c r="AC3" s="20"/>
      <c r="AD3" s="20"/>
      <c r="AE3" s="20"/>
    </row>
    <row r="4" spans="1:31" s="2" customFormat="1" ht="12.75" customHeight="1">
      <c r="A4" s="97" t="s">
        <v>0</v>
      </c>
      <c r="B4" s="100" t="s">
        <v>1</v>
      </c>
      <c r="C4" s="100" t="s">
        <v>12</v>
      </c>
      <c r="D4" s="104"/>
      <c r="E4" s="104"/>
      <c r="F4" s="104"/>
      <c r="G4" s="104"/>
      <c r="H4" s="104"/>
      <c r="I4" s="104"/>
      <c r="J4" s="104"/>
      <c r="K4" s="104"/>
      <c r="L4" s="104"/>
      <c r="M4" s="105"/>
      <c r="N4" s="12"/>
      <c r="O4" s="49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C4" s="21"/>
      <c r="AD4" s="21"/>
      <c r="AE4" s="21"/>
    </row>
    <row r="5" spans="1:31" s="2" customFormat="1" ht="12.75" customHeight="1" thickBot="1">
      <c r="A5" s="98"/>
      <c r="B5" s="101"/>
      <c r="C5" s="101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12"/>
      <c r="O5" s="49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E5" s="21"/>
    </row>
    <row r="6" spans="1:31" s="2" customFormat="1" ht="27.75" customHeight="1" thickBot="1">
      <c r="A6" s="99"/>
      <c r="B6" s="58" t="s">
        <v>20</v>
      </c>
      <c r="C6" s="65">
        <v>15000</v>
      </c>
      <c r="D6" s="65">
        <v>30000</v>
      </c>
      <c r="E6" s="65">
        <v>45000</v>
      </c>
      <c r="F6" s="65">
        <v>60000</v>
      </c>
      <c r="G6" s="65">
        <v>75000</v>
      </c>
      <c r="H6" s="65">
        <v>90000</v>
      </c>
      <c r="I6" s="65">
        <v>105000</v>
      </c>
      <c r="J6" s="65">
        <v>120000</v>
      </c>
      <c r="K6" s="65">
        <v>135000</v>
      </c>
      <c r="L6" s="65" t="s">
        <v>31</v>
      </c>
      <c r="M6" s="58">
        <v>165000</v>
      </c>
      <c r="N6" s="13"/>
      <c r="O6" s="50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E6" s="21"/>
    </row>
    <row r="7" spans="1:31" s="2" customFormat="1" ht="12.75" customHeight="1" thickBot="1">
      <c r="A7" s="6"/>
      <c r="B7" s="7" t="s">
        <v>19</v>
      </c>
      <c r="C7" s="57">
        <v>3.42</v>
      </c>
      <c r="D7" s="64">
        <v>4.1</v>
      </c>
      <c r="E7" s="64">
        <v>3.42</v>
      </c>
      <c r="F7" s="64">
        <v>6.37</v>
      </c>
      <c r="G7" s="64">
        <v>3.42</v>
      </c>
      <c r="H7" s="64">
        <v>4.1</v>
      </c>
      <c r="I7" s="64">
        <v>3.42</v>
      </c>
      <c r="J7" s="64">
        <v>6.37</v>
      </c>
      <c r="K7" s="64">
        <v>3.42</v>
      </c>
      <c r="L7" s="67">
        <v>8.12</v>
      </c>
      <c r="M7" s="66">
        <v>3.42</v>
      </c>
      <c r="N7" s="14"/>
      <c r="O7" s="51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E7" s="21"/>
    </row>
    <row r="8" spans="1:31" s="2" customFormat="1" ht="12.75" customHeight="1">
      <c r="A8" s="24">
        <v>1</v>
      </c>
      <c r="B8" s="25" t="s">
        <v>32</v>
      </c>
      <c r="C8" s="56">
        <v>360</v>
      </c>
      <c r="D8" s="56">
        <v>360</v>
      </c>
      <c r="E8" s="56">
        <v>360</v>
      </c>
      <c r="F8" s="56">
        <v>360</v>
      </c>
      <c r="G8" s="56">
        <v>360</v>
      </c>
      <c r="H8" s="56">
        <v>360</v>
      </c>
      <c r="I8" s="56">
        <v>360</v>
      </c>
      <c r="J8" s="56">
        <v>360</v>
      </c>
      <c r="K8" s="56">
        <v>360</v>
      </c>
      <c r="L8" s="56">
        <v>360</v>
      </c>
      <c r="M8" s="56">
        <v>360</v>
      </c>
      <c r="N8" s="8"/>
      <c r="O8" s="15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E8" s="21"/>
    </row>
    <row r="9" spans="1:31" s="2" customFormat="1" ht="24" customHeight="1">
      <c r="A9" s="24">
        <v>2</v>
      </c>
      <c r="B9" s="26" t="s">
        <v>50</v>
      </c>
      <c r="C9" s="74">
        <v>75</v>
      </c>
      <c r="D9" s="74">
        <v>75</v>
      </c>
      <c r="E9" s="74">
        <v>75</v>
      </c>
      <c r="F9" s="74">
        <v>75</v>
      </c>
      <c r="G9" s="74">
        <v>75</v>
      </c>
      <c r="H9" s="74">
        <v>75</v>
      </c>
      <c r="I9" s="74">
        <v>75</v>
      </c>
      <c r="J9" s="74">
        <v>75</v>
      </c>
      <c r="K9" s="74">
        <v>75</v>
      </c>
      <c r="L9" s="74">
        <v>75</v>
      </c>
      <c r="M9" s="74">
        <v>75</v>
      </c>
      <c r="N9" s="8"/>
      <c r="O9" s="15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E9" s="21"/>
    </row>
    <row r="10" spans="1:31" s="2" customFormat="1" ht="23.25" customHeight="1">
      <c r="A10" s="24">
        <v>4</v>
      </c>
      <c r="B10" s="75" t="s">
        <v>51</v>
      </c>
      <c r="C10" s="27"/>
      <c r="D10" s="27"/>
      <c r="E10" s="27"/>
      <c r="F10" s="27"/>
      <c r="G10" s="27"/>
      <c r="H10" s="27"/>
      <c r="I10" s="27"/>
      <c r="J10" s="27"/>
      <c r="K10" s="27"/>
      <c r="L10" s="76" t="s">
        <v>52</v>
      </c>
      <c r="M10" s="27"/>
      <c r="N10" s="8"/>
      <c r="O10" s="15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E10" s="21"/>
    </row>
    <row r="11" spans="1:31" s="2" customFormat="1" ht="12.75" customHeight="1">
      <c r="A11" s="24">
        <v>7</v>
      </c>
      <c r="B11" s="26" t="s">
        <v>33</v>
      </c>
      <c r="C11" s="27"/>
      <c r="D11" s="27"/>
      <c r="E11" s="27"/>
      <c r="F11" s="27"/>
      <c r="G11" s="27"/>
      <c r="H11" s="27"/>
      <c r="I11" s="27"/>
      <c r="J11" s="27"/>
      <c r="K11" s="27"/>
      <c r="L11" s="60">
        <v>180</v>
      </c>
      <c r="M11" s="27"/>
      <c r="N11" s="8"/>
      <c r="O11" s="15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E11" s="21"/>
    </row>
    <row r="12" spans="1:31" s="2" customFormat="1" ht="12.75" customHeight="1">
      <c r="A12" s="24">
        <v>8</v>
      </c>
      <c r="B12" s="26" t="s">
        <v>2</v>
      </c>
      <c r="C12" s="27">
        <v>150</v>
      </c>
      <c r="D12" s="27">
        <v>150</v>
      </c>
      <c r="E12" s="27">
        <v>150</v>
      </c>
      <c r="F12" s="27">
        <v>150</v>
      </c>
      <c r="G12" s="27">
        <v>150</v>
      </c>
      <c r="H12" s="27">
        <v>150</v>
      </c>
      <c r="I12" s="27">
        <v>150</v>
      </c>
      <c r="J12" s="27">
        <v>150</v>
      </c>
      <c r="K12" s="27">
        <v>150</v>
      </c>
      <c r="L12" s="27">
        <v>150</v>
      </c>
      <c r="M12" s="27">
        <v>150</v>
      </c>
      <c r="N12" s="15"/>
      <c r="O12" s="15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E12" s="21"/>
    </row>
    <row r="13" spans="1:31" s="2" customFormat="1" ht="12.75" customHeight="1">
      <c r="A13" s="24">
        <v>9</v>
      </c>
      <c r="B13" s="26" t="s">
        <v>45</v>
      </c>
      <c r="C13" s="27">
        <v>175</v>
      </c>
      <c r="D13" s="27">
        <v>175</v>
      </c>
      <c r="E13" s="27">
        <v>175</v>
      </c>
      <c r="F13" s="27">
        <v>175</v>
      </c>
      <c r="G13" s="27">
        <v>175</v>
      </c>
      <c r="H13" s="27">
        <v>175</v>
      </c>
      <c r="I13" s="27">
        <v>175</v>
      </c>
      <c r="J13" s="27">
        <v>175</v>
      </c>
      <c r="K13" s="27">
        <v>175</v>
      </c>
      <c r="L13" s="27">
        <v>175</v>
      </c>
      <c r="M13" s="27">
        <v>175</v>
      </c>
      <c r="N13" s="15"/>
      <c r="O13" s="15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E13" s="21"/>
    </row>
    <row r="14" spans="1:31" s="2" customFormat="1" ht="12.75" customHeight="1">
      <c r="A14" s="24">
        <v>10</v>
      </c>
      <c r="B14" s="26" t="s">
        <v>38</v>
      </c>
      <c r="C14" s="27"/>
      <c r="D14" s="27"/>
      <c r="E14" s="27"/>
      <c r="F14" s="74">
        <v>335</v>
      </c>
      <c r="G14" s="74"/>
      <c r="H14" s="74"/>
      <c r="I14" s="74"/>
      <c r="J14" s="74">
        <v>335</v>
      </c>
      <c r="K14" s="27"/>
      <c r="L14" s="60"/>
      <c r="M14" s="27"/>
      <c r="N14" s="15"/>
      <c r="O14" s="15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E14" s="21"/>
    </row>
    <row r="15" spans="1:31" s="2" customFormat="1" ht="12.75" customHeight="1">
      <c r="A15" s="24">
        <v>11</v>
      </c>
      <c r="B15" s="26" t="s">
        <v>3</v>
      </c>
      <c r="C15" s="27"/>
      <c r="D15" s="27"/>
      <c r="E15" s="27"/>
      <c r="F15" s="27">
        <v>280</v>
      </c>
      <c r="G15" s="27"/>
      <c r="H15" s="27"/>
      <c r="I15" s="27"/>
      <c r="J15" s="27">
        <v>280</v>
      </c>
      <c r="K15" s="27"/>
      <c r="L15" s="60"/>
      <c r="M15" s="27"/>
      <c r="N15" s="8"/>
      <c r="O15" s="1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E15" s="21"/>
    </row>
    <row r="16" spans="1:31" s="2" customFormat="1" ht="12.75" customHeight="1" thickBot="1">
      <c r="A16" s="24">
        <v>12</v>
      </c>
      <c r="B16" s="28" t="s">
        <v>37</v>
      </c>
      <c r="C16" s="27"/>
      <c r="D16" s="29"/>
      <c r="E16" s="29"/>
      <c r="F16" s="29">
        <v>85</v>
      </c>
      <c r="G16" s="29"/>
      <c r="H16" s="29"/>
      <c r="I16" s="29"/>
      <c r="J16" s="29">
        <v>85</v>
      </c>
      <c r="K16" s="29"/>
      <c r="L16" s="61"/>
      <c r="M16" s="29"/>
      <c r="N16" s="8"/>
      <c r="O16" s="15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E16" s="21"/>
    </row>
    <row r="17" spans="1:31" s="2" customFormat="1" ht="12.75" customHeight="1" thickBot="1">
      <c r="A17" s="102" t="s">
        <v>6</v>
      </c>
      <c r="B17" s="103"/>
      <c r="C17" s="30">
        <f aca="true" t="shared" si="0" ref="C17:K17">SUM(C8:C16)+50</f>
        <v>810</v>
      </c>
      <c r="D17" s="31">
        <f t="shared" si="0"/>
        <v>810</v>
      </c>
      <c r="E17" s="31">
        <f t="shared" si="0"/>
        <v>810</v>
      </c>
      <c r="F17" s="31">
        <f t="shared" si="0"/>
        <v>1510</v>
      </c>
      <c r="G17" s="31">
        <f t="shared" si="0"/>
        <v>810</v>
      </c>
      <c r="H17" s="31">
        <f t="shared" si="0"/>
        <v>810</v>
      </c>
      <c r="I17" s="31">
        <f t="shared" si="0"/>
        <v>810</v>
      </c>
      <c r="J17" s="31">
        <f t="shared" si="0"/>
        <v>1510</v>
      </c>
      <c r="K17" s="31">
        <f t="shared" si="0"/>
        <v>810</v>
      </c>
      <c r="L17" s="31">
        <f>SUM(L8:L16)+50+950</f>
        <v>1940</v>
      </c>
      <c r="M17" s="31">
        <f>SUM(M8:M16)+50</f>
        <v>810</v>
      </c>
      <c r="N17" s="8"/>
      <c r="O17" s="15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E17" s="21"/>
    </row>
    <row r="18" spans="1:31" s="2" customFormat="1" ht="12" customHeight="1" thickBot="1">
      <c r="A18" s="83" t="s">
        <v>24</v>
      </c>
      <c r="B18" s="84"/>
      <c r="C18" s="48">
        <f>110*1.2</f>
        <v>132</v>
      </c>
      <c r="D18" s="85"/>
      <c r="E18" s="86"/>
      <c r="F18" s="86"/>
      <c r="G18" s="86"/>
      <c r="H18" s="86"/>
      <c r="I18" s="86"/>
      <c r="J18" s="86"/>
      <c r="K18" s="86"/>
      <c r="L18" s="86"/>
      <c r="M18" s="87"/>
      <c r="N18" s="8"/>
      <c r="O18" s="15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E18" s="21"/>
    </row>
    <row r="19" spans="1:31" s="2" customFormat="1" ht="12.75" customHeight="1" thickBot="1">
      <c r="A19" s="88" t="s">
        <v>16</v>
      </c>
      <c r="B19" s="89"/>
      <c r="C19" s="69">
        <f>C7*C18+C17</f>
        <v>1261.44</v>
      </c>
      <c r="D19" s="69">
        <f>D17+D7*C18</f>
        <v>1351.1999999999998</v>
      </c>
      <c r="E19" s="69">
        <f>E17+E7*C18</f>
        <v>1261.44</v>
      </c>
      <c r="F19" s="69">
        <f>F17+F7*C18</f>
        <v>2350.84</v>
      </c>
      <c r="G19" s="69">
        <f>G17+G7*C18</f>
        <v>1261.44</v>
      </c>
      <c r="H19" s="69">
        <f>H17+H7*C18</f>
        <v>1351.1999999999998</v>
      </c>
      <c r="I19" s="69">
        <f>I17+I7*C18</f>
        <v>1261.44</v>
      </c>
      <c r="J19" s="69">
        <f>J17+J7*C18</f>
        <v>2350.84</v>
      </c>
      <c r="K19" s="69">
        <f>K17+K7*C18</f>
        <v>1261.44</v>
      </c>
      <c r="L19" s="69">
        <f>L17+L7*C18</f>
        <v>3011.84</v>
      </c>
      <c r="M19" s="70">
        <f>M17+M7*C18</f>
        <v>1261.44</v>
      </c>
      <c r="N19" s="16"/>
      <c r="O19" s="52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E19" s="21"/>
    </row>
    <row r="20" spans="1:31" s="2" customFormat="1" ht="12.75" customHeight="1" thickBot="1">
      <c r="A20" s="68">
        <v>79.2</v>
      </c>
      <c r="B20" s="71" t="s">
        <v>11</v>
      </c>
      <c r="C20" s="72">
        <f>A20+C19</f>
        <v>1340.64</v>
      </c>
      <c r="D20" s="72">
        <f>A20+D19</f>
        <v>1430.3999999999999</v>
      </c>
      <c r="E20" s="72">
        <f>A20+E19</f>
        <v>1340.64</v>
      </c>
      <c r="F20" s="72">
        <f>A20+F19</f>
        <v>2430.04</v>
      </c>
      <c r="G20" s="72">
        <f>A20+G19</f>
        <v>1340.64</v>
      </c>
      <c r="H20" s="72">
        <f>A20+H19</f>
        <v>1430.3999999999999</v>
      </c>
      <c r="I20" s="72">
        <f>A20+I19</f>
        <v>1340.64</v>
      </c>
      <c r="J20" s="72">
        <f>A20+J19</f>
        <v>2430.04</v>
      </c>
      <c r="K20" s="72">
        <f>A20+K19</f>
        <v>1340.64</v>
      </c>
      <c r="L20" s="72">
        <f>A20+L19</f>
        <v>3091.04</v>
      </c>
      <c r="M20" s="73">
        <f>A20+M19</f>
        <v>1340.64</v>
      </c>
      <c r="N20" s="16"/>
      <c r="O20" s="52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E20" s="21"/>
    </row>
    <row r="21" spans="1:31" s="2" customFormat="1" ht="16.5" thickBot="1">
      <c r="A21" s="32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8"/>
      <c r="O21" s="15"/>
      <c r="P21" s="54"/>
      <c r="Q21" s="18"/>
      <c r="R21" s="18"/>
      <c r="S21" s="18"/>
      <c r="T21" s="18"/>
      <c r="U21" s="18"/>
      <c r="V21" s="18"/>
      <c r="W21" s="18"/>
      <c r="X21" s="18"/>
      <c r="Y21" s="18"/>
      <c r="Z21" s="18"/>
      <c r="AC21" s="21"/>
      <c r="AD21" s="21"/>
      <c r="AE21" s="21"/>
    </row>
    <row r="22" spans="1:31" s="2" customFormat="1" ht="12.75" customHeight="1" thickBot="1">
      <c r="A22" s="46" t="s">
        <v>0</v>
      </c>
      <c r="B22" s="90" t="s">
        <v>13</v>
      </c>
      <c r="C22" s="91"/>
      <c r="D22" s="46" t="s">
        <v>14</v>
      </c>
      <c r="E22" s="92" t="s">
        <v>5</v>
      </c>
      <c r="F22" s="93"/>
      <c r="G22" s="94"/>
      <c r="H22" s="95"/>
      <c r="I22" s="35"/>
      <c r="J22" s="35"/>
      <c r="K22" s="35"/>
      <c r="L22" s="35"/>
      <c r="M22" s="35"/>
      <c r="N22" s="9"/>
      <c r="O22" s="53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C22" s="21"/>
      <c r="AD22" s="21"/>
      <c r="AE22" s="21"/>
    </row>
    <row r="23" spans="1:31" s="2" customFormat="1" ht="12.75" customHeight="1">
      <c r="A23" s="38">
        <v>1</v>
      </c>
      <c r="B23" s="82" t="s">
        <v>36</v>
      </c>
      <c r="C23" s="82"/>
      <c r="D23" s="39">
        <v>690</v>
      </c>
      <c r="E23" s="78" t="s">
        <v>10</v>
      </c>
      <c r="F23" s="79"/>
      <c r="G23" s="80"/>
      <c r="H23" s="81"/>
      <c r="I23" s="37"/>
      <c r="J23" s="37"/>
      <c r="K23" s="37"/>
      <c r="L23" s="37"/>
      <c r="M23" s="37"/>
      <c r="N23" s="1"/>
      <c r="O23" s="1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C23" s="21"/>
      <c r="AD23" s="21"/>
      <c r="AE23" s="21"/>
    </row>
    <row r="24" spans="1:31" s="2" customFormat="1" ht="12.75" customHeight="1">
      <c r="A24" s="38">
        <v>2</v>
      </c>
      <c r="B24" s="82" t="s">
        <v>49</v>
      </c>
      <c r="C24" s="82"/>
      <c r="D24" s="39">
        <v>330</v>
      </c>
      <c r="E24" s="78" t="s">
        <v>10</v>
      </c>
      <c r="F24" s="79"/>
      <c r="G24" s="80"/>
      <c r="H24" s="81"/>
      <c r="I24" s="37"/>
      <c r="J24" s="37"/>
      <c r="K24" s="37"/>
      <c r="L24" s="37"/>
      <c r="M24" s="37"/>
      <c r="N24" s="1"/>
      <c r="O24" s="1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C24" s="21"/>
      <c r="AD24" s="21"/>
      <c r="AE24" s="21"/>
    </row>
    <row r="25" spans="1:31" ht="12.75" customHeight="1">
      <c r="A25" s="38">
        <v>3</v>
      </c>
      <c r="B25" s="82" t="s">
        <v>4</v>
      </c>
      <c r="C25" s="82"/>
      <c r="D25" s="39">
        <v>95</v>
      </c>
      <c r="E25" s="78" t="s">
        <v>10</v>
      </c>
      <c r="F25" s="79"/>
      <c r="G25" s="80"/>
      <c r="H25" s="81"/>
      <c r="I25" s="37"/>
      <c r="J25" s="37"/>
      <c r="K25" s="37"/>
      <c r="L25" s="37"/>
      <c r="M25" s="37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C25" s="20"/>
      <c r="AD25" s="20"/>
      <c r="AE25" s="20"/>
    </row>
    <row r="26" spans="1:31" ht="12.75" customHeight="1">
      <c r="A26" s="38">
        <v>4</v>
      </c>
      <c r="B26" s="82" t="s">
        <v>22</v>
      </c>
      <c r="C26" s="82"/>
      <c r="D26" s="39">
        <v>4</v>
      </c>
      <c r="E26" s="78" t="s">
        <v>10</v>
      </c>
      <c r="F26" s="79"/>
      <c r="G26" s="80"/>
      <c r="H26" s="81"/>
      <c r="I26" s="37"/>
      <c r="J26" s="37"/>
      <c r="K26" s="37"/>
      <c r="L26" s="37"/>
      <c r="M26" s="37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C26" s="20"/>
      <c r="AD26" s="20"/>
      <c r="AE26" s="20"/>
    </row>
    <row r="27" spans="1:31" ht="12.75" customHeight="1">
      <c r="A27" s="38">
        <v>5</v>
      </c>
      <c r="B27" s="82" t="s">
        <v>21</v>
      </c>
      <c r="C27" s="82"/>
      <c r="D27" s="77">
        <v>75</v>
      </c>
      <c r="E27" s="78" t="s">
        <v>10</v>
      </c>
      <c r="F27" s="79"/>
      <c r="G27" s="80"/>
      <c r="H27" s="81"/>
      <c r="I27" s="37"/>
      <c r="J27" s="37"/>
      <c r="K27" s="37"/>
      <c r="L27" s="37"/>
      <c r="M27" s="37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C27" s="20"/>
      <c r="AD27" s="20"/>
      <c r="AE27" s="20"/>
    </row>
    <row r="28" spans="1:31" ht="12.75" customHeight="1" thickBot="1">
      <c r="A28" s="38">
        <v>6</v>
      </c>
      <c r="B28" s="118" t="s">
        <v>26</v>
      </c>
      <c r="C28" s="118"/>
      <c r="D28" s="40">
        <v>720</v>
      </c>
      <c r="E28" s="119" t="s">
        <v>10</v>
      </c>
      <c r="F28" s="120"/>
      <c r="G28" s="121"/>
      <c r="H28" s="122"/>
      <c r="I28" s="37"/>
      <c r="J28" s="37"/>
      <c r="K28" s="37"/>
      <c r="L28" s="37"/>
      <c r="M28" s="37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C28" s="20"/>
      <c r="AD28" s="20"/>
      <c r="AE28" s="20"/>
    </row>
    <row r="29" spans="1:31" s="2" customFormat="1" ht="12.75" customHeight="1" thickBot="1">
      <c r="A29" s="41"/>
      <c r="B29" s="41"/>
      <c r="C29" s="42"/>
      <c r="D29" s="43"/>
      <c r="E29" s="44"/>
      <c r="F29" s="44"/>
      <c r="G29" s="45"/>
      <c r="H29" s="45"/>
      <c r="I29" s="41"/>
      <c r="J29" s="41"/>
      <c r="K29" s="41"/>
      <c r="L29" s="41"/>
      <c r="M29" s="41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C29" s="21"/>
      <c r="AD29" s="21"/>
      <c r="AE29" s="21"/>
    </row>
    <row r="30" spans="1:31" ht="12.75" customHeight="1" thickBot="1">
      <c r="A30" s="46" t="s">
        <v>0</v>
      </c>
      <c r="B30" s="90" t="s">
        <v>8</v>
      </c>
      <c r="C30" s="91"/>
      <c r="D30" s="46" t="s">
        <v>7</v>
      </c>
      <c r="E30" s="113" t="s">
        <v>5</v>
      </c>
      <c r="F30" s="93"/>
      <c r="G30" s="94"/>
      <c r="H30" s="95"/>
      <c r="I30" s="37"/>
      <c r="J30" s="37"/>
      <c r="K30" s="37"/>
      <c r="L30" s="37"/>
      <c r="M30" s="37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C30" s="20"/>
      <c r="AD30" s="20"/>
      <c r="AE30" s="20"/>
    </row>
    <row r="31" spans="1:31" ht="12.75" customHeight="1">
      <c r="A31" s="36">
        <v>1</v>
      </c>
      <c r="B31" s="110" t="s">
        <v>23</v>
      </c>
      <c r="C31" s="111"/>
      <c r="D31" s="59">
        <v>0.41</v>
      </c>
      <c r="E31" s="114" t="s">
        <v>10</v>
      </c>
      <c r="F31" s="115"/>
      <c r="G31" s="116"/>
      <c r="H31" s="117"/>
      <c r="I31" s="37"/>
      <c r="J31" s="37"/>
      <c r="K31" s="37"/>
      <c r="L31" s="37"/>
      <c r="M31" s="37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C31" s="20"/>
      <c r="AD31" s="20"/>
      <c r="AE31" s="20"/>
    </row>
    <row r="32" spans="1:31" ht="12.75" customHeight="1">
      <c r="A32" s="38">
        <v>2</v>
      </c>
      <c r="B32" s="108" t="s">
        <v>11</v>
      </c>
      <c r="C32" s="109"/>
      <c r="D32" s="47">
        <v>0.6</v>
      </c>
      <c r="E32" s="112" t="s">
        <v>9</v>
      </c>
      <c r="F32" s="79"/>
      <c r="G32" s="80"/>
      <c r="H32" s="81"/>
      <c r="I32" s="37"/>
      <c r="J32" s="37"/>
      <c r="K32" s="37"/>
      <c r="L32" s="37"/>
      <c r="M32" s="37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C32" s="20"/>
      <c r="AD32" s="20"/>
      <c r="AE32" s="20"/>
    </row>
    <row r="33" spans="1:31" ht="12.75" customHeight="1" thickBot="1">
      <c r="A33" s="38">
        <v>3</v>
      </c>
      <c r="B33" s="108" t="s">
        <v>29</v>
      </c>
      <c r="C33" s="109"/>
      <c r="D33" s="47">
        <v>0.4</v>
      </c>
      <c r="E33" s="112" t="s">
        <v>10</v>
      </c>
      <c r="F33" s="79"/>
      <c r="G33" s="80"/>
      <c r="H33" s="81"/>
      <c r="I33" s="37"/>
      <c r="J33" s="37"/>
      <c r="K33" s="37"/>
      <c r="L33" s="37"/>
      <c r="M33" s="37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C33" s="20"/>
      <c r="AD33" s="20"/>
      <c r="AE33" s="20"/>
    </row>
    <row r="34" spans="1:31" ht="12.75" customHeight="1">
      <c r="A34" s="36">
        <v>4</v>
      </c>
      <c r="B34" s="108" t="s">
        <v>27</v>
      </c>
      <c r="C34" s="109"/>
      <c r="D34" s="47">
        <v>0.7</v>
      </c>
      <c r="E34" s="112" t="s">
        <v>10</v>
      </c>
      <c r="F34" s="79"/>
      <c r="G34" s="80"/>
      <c r="H34" s="81"/>
      <c r="I34" s="37"/>
      <c r="J34" s="37"/>
      <c r="K34" s="37"/>
      <c r="L34" s="37"/>
      <c r="M34" s="37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C34" s="20"/>
      <c r="AD34" s="20"/>
      <c r="AE34" s="20"/>
    </row>
    <row r="35" spans="1:31" ht="12.75" customHeight="1">
      <c r="A35" s="38">
        <v>5</v>
      </c>
      <c r="B35" s="108" t="s">
        <v>28</v>
      </c>
      <c r="C35" s="109"/>
      <c r="D35" s="47">
        <v>0.8</v>
      </c>
      <c r="E35" s="112" t="s">
        <v>10</v>
      </c>
      <c r="F35" s="79"/>
      <c r="G35" s="80"/>
      <c r="H35" s="81"/>
      <c r="I35" s="37"/>
      <c r="J35" s="37"/>
      <c r="K35" s="37"/>
      <c r="L35" s="37"/>
      <c r="M35" s="37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C35" s="20"/>
      <c r="AD35" s="20"/>
      <c r="AE35" s="20"/>
    </row>
    <row r="36" spans="1:31" ht="12.75" customHeight="1" thickBot="1">
      <c r="A36" s="38">
        <v>6</v>
      </c>
      <c r="B36" s="108" t="s">
        <v>30</v>
      </c>
      <c r="C36" s="109"/>
      <c r="D36" s="47">
        <v>1.2</v>
      </c>
      <c r="E36" s="112" t="s">
        <v>10</v>
      </c>
      <c r="F36" s="79"/>
      <c r="G36" s="80"/>
      <c r="H36" s="81"/>
      <c r="I36" s="37"/>
      <c r="J36" s="37"/>
      <c r="K36" s="37"/>
      <c r="L36" s="37"/>
      <c r="M36" s="37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C36" s="20"/>
      <c r="AD36" s="20"/>
      <c r="AE36" s="20"/>
    </row>
    <row r="37" spans="1:8" ht="12.75" customHeight="1" thickBot="1">
      <c r="A37" s="36">
        <v>7</v>
      </c>
      <c r="B37" s="123" t="s">
        <v>17</v>
      </c>
      <c r="C37" s="124"/>
      <c r="D37" s="55">
        <v>1</v>
      </c>
      <c r="E37" s="125" t="s">
        <v>18</v>
      </c>
      <c r="F37" s="126"/>
      <c r="G37" s="127"/>
      <c r="H37" s="128"/>
    </row>
    <row r="38" spans="4:11" ht="12.75" customHeight="1">
      <c r="D38" s="63"/>
      <c r="E38" s="62"/>
      <c r="F38" s="2"/>
      <c r="G38" s="2"/>
      <c r="H38" s="4"/>
      <c r="I38" s="3"/>
      <c r="J38" s="3"/>
      <c r="K38" s="5"/>
    </row>
    <row r="39" spans="1:7" ht="12.75" customHeight="1">
      <c r="A39" s="62" t="s">
        <v>41</v>
      </c>
      <c r="B39" s="2" t="s">
        <v>42</v>
      </c>
      <c r="C39" s="2" t="s">
        <v>41</v>
      </c>
      <c r="D39" s="63"/>
      <c r="E39" s="1" t="s">
        <v>53</v>
      </c>
      <c r="G39" s="2"/>
    </row>
    <row r="40" spans="1:5" ht="12.75" customHeight="1">
      <c r="A40" s="62" t="s">
        <v>25</v>
      </c>
      <c r="B40" s="2" t="s">
        <v>43</v>
      </c>
      <c r="C40" s="2" t="s">
        <v>44</v>
      </c>
      <c r="D40" s="63"/>
      <c r="E40" s="1" t="s">
        <v>15</v>
      </c>
    </row>
    <row r="41" spans="1:31" ht="12.75" customHeight="1">
      <c r="A41" s="62" t="s">
        <v>25</v>
      </c>
      <c r="B41" s="2" t="s">
        <v>46</v>
      </c>
      <c r="C41" s="2" t="s">
        <v>47</v>
      </c>
      <c r="D41" s="4"/>
      <c r="E41" s="1" t="s">
        <v>39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C41" s="20"/>
      <c r="AD41" s="20"/>
      <c r="AE41" s="20"/>
    </row>
    <row r="42" spans="1:31" ht="12.75" customHeight="1">
      <c r="A42" s="1" t="s">
        <v>25</v>
      </c>
      <c r="B42" s="2" t="s">
        <v>34</v>
      </c>
      <c r="C42" s="1" t="s">
        <v>48</v>
      </c>
      <c r="D42" s="4"/>
      <c r="E42" s="3"/>
      <c r="F42" s="3"/>
      <c r="G42" s="5"/>
      <c r="H42" s="5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C42" s="20"/>
      <c r="AD42" s="20"/>
      <c r="AE42" s="20"/>
    </row>
    <row r="43" spans="1:31" ht="12.75" customHeight="1">
      <c r="A43" s="1" t="s">
        <v>25</v>
      </c>
      <c r="B43" s="2" t="s">
        <v>35</v>
      </c>
      <c r="C43" s="1" t="s">
        <v>25</v>
      </c>
      <c r="D43" s="4"/>
      <c r="E43" s="3"/>
      <c r="F43" s="3"/>
      <c r="G43" s="5"/>
      <c r="H43" s="5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C43" s="20"/>
      <c r="AD43" s="20"/>
      <c r="AE43" s="20"/>
    </row>
    <row r="44" spans="8:31" ht="12.75" customHeight="1">
      <c r="H44" s="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C44" s="20"/>
      <c r="AD44" s="20"/>
      <c r="AE44" s="20"/>
    </row>
    <row r="45" spans="15:31" ht="12.75" customHeight="1">
      <c r="O45" s="19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19"/>
      <c r="AC45" s="20"/>
      <c r="AD45" s="20"/>
      <c r="AE45" s="20"/>
    </row>
    <row r="46" spans="15:31" ht="12.75" customHeight="1">
      <c r="O46" s="19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19"/>
      <c r="AC46" s="20"/>
      <c r="AD46" s="20"/>
      <c r="AE46" s="20"/>
    </row>
    <row r="47" spans="15:31" ht="12.75" customHeight="1">
      <c r="O47" s="19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19"/>
      <c r="AC47" s="20"/>
      <c r="AD47" s="20"/>
      <c r="AE47" s="20"/>
    </row>
    <row r="48" spans="3:31" ht="12.75" customHeight="1">
      <c r="C48" s="17"/>
      <c r="D48" s="10"/>
      <c r="O48" s="19"/>
      <c r="P48" s="18"/>
      <c r="Q48" s="18"/>
      <c r="R48" s="22"/>
      <c r="S48" s="22"/>
      <c r="T48" s="22"/>
      <c r="U48" s="22"/>
      <c r="V48" s="22"/>
      <c r="W48" s="22"/>
      <c r="X48" s="22"/>
      <c r="Y48" s="22"/>
      <c r="Z48" s="22"/>
      <c r="AA48" s="19"/>
      <c r="AC48" s="20"/>
      <c r="AD48" s="20"/>
      <c r="AE48" s="20"/>
    </row>
    <row r="49" spans="15:27" ht="12.75" customHeight="1">
      <c r="O49" s="19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</row>
    <row r="50" spans="15:27" ht="12.75" customHeight="1">
      <c r="O50" s="19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</row>
    <row r="51" spans="15:27" ht="12.75" customHeight="1">
      <c r="O51" s="19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</row>
    <row r="52" spans="15:27" ht="12.75" customHeight="1"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</sheetData>
  <sheetProtection/>
  <mergeCells count="38">
    <mergeCell ref="B37:C37"/>
    <mergeCell ref="E37:H37"/>
    <mergeCell ref="B35:C35"/>
    <mergeCell ref="E35:H35"/>
    <mergeCell ref="B36:C36"/>
    <mergeCell ref="E36:H36"/>
    <mergeCell ref="B28:C28"/>
    <mergeCell ref="E25:H25"/>
    <mergeCell ref="E28:H28"/>
    <mergeCell ref="E27:H27"/>
    <mergeCell ref="B27:C27"/>
    <mergeCell ref="B26:C26"/>
    <mergeCell ref="E26:H26"/>
    <mergeCell ref="E30:H30"/>
    <mergeCell ref="E31:H31"/>
    <mergeCell ref="E32:H32"/>
    <mergeCell ref="B32:C32"/>
    <mergeCell ref="B33:C33"/>
    <mergeCell ref="E33:H33"/>
    <mergeCell ref="A1:M2"/>
    <mergeCell ref="A4:A6"/>
    <mergeCell ref="B4:B5"/>
    <mergeCell ref="A17:B17"/>
    <mergeCell ref="C4:M5"/>
    <mergeCell ref="B34:C34"/>
    <mergeCell ref="B30:C30"/>
    <mergeCell ref="B31:C31"/>
    <mergeCell ref="E24:H24"/>
    <mergeCell ref="E34:H34"/>
    <mergeCell ref="E23:H23"/>
    <mergeCell ref="B25:C25"/>
    <mergeCell ref="A18:B18"/>
    <mergeCell ref="D18:M18"/>
    <mergeCell ref="A19:B19"/>
    <mergeCell ref="B22:C22"/>
    <mergeCell ref="E22:H22"/>
    <mergeCell ref="B24:C24"/>
    <mergeCell ref="B23:C23"/>
  </mergeCells>
  <printOptions/>
  <pageMargins left="0.5905511811023623" right="0.1968503937007874" top="0" bottom="0" header="0.1968503937007874" footer="0.2362204724409449"/>
  <pageSetup horizontalDpi="600" verticalDpi="600" orientation="landscape" paperSize="9" scale="94" r:id="rId1"/>
  <colBreaks count="1" manualBreakCount="1">
    <brk id="1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S.Ivanov</dc:creator>
  <cp:keywords/>
  <dc:description/>
  <cp:lastModifiedBy>reseption</cp:lastModifiedBy>
  <cp:lastPrinted>2008-05-30T15:20:50Z</cp:lastPrinted>
  <dcterms:created xsi:type="dcterms:W3CDTF">2002-04-03T07:26:53Z</dcterms:created>
  <dcterms:modified xsi:type="dcterms:W3CDTF">2009-04-17T12:02:22Z</dcterms:modified>
  <cp:category/>
  <cp:version/>
  <cp:contentType/>
  <cp:contentStatus/>
</cp:coreProperties>
</file>